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4" i="1"/>
  <c r="E33"/>
  <c r="E32"/>
  <c r="E31"/>
  <c r="F27"/>
  <c r="G27"/>
  <c r="H27"/>
  <c r="H25"/>
  <c r="G25"/>
  <c r="G23"/>
  <c r="G21"/>
  <c r="G20"/>
  <c r="F25"/>
  <c r="F23"/>
  <c r="F19"/>
  <c r="F15"/>
  <c r="H15"/>
  <c r="H10"/>
  <c r="F9"/>
  <c r="F11"/>
  <c r="F12"/>
  <c r="H13"/>
  <c r="F8"/>
  <c r="E27"/>
  <c r="D27"/>
  <c r="D26"/>
  <c r="D25"/>
  <c r="E25"/>
  <c r="D23"/>
  <c r="E23"/>
  <c r="E20"/>
  <c r="E21"/>
  <c r="E19"/>
  <c r="D15"/>
  <c r="E15"/>
  <c r="E11"/>
  <c r="E12"/>
  <c r="E13"/>
  <c r="E10"/>
  <c r="D9"/>
  <c r="D8"/>
  <c r="C23"/>
  <c r="C15"/>
  <c r="B23"/>
  <c r="B15"/>
</calcChain>
</file>

<file path=xl/sharedStrings.xml><?xml version="1.0" encoding="utf-8"?>
<sst xmlns="http://schemas.openxmlformats.org/spreadsheetml/2006/main" count="30" uniqueCount="30">
  <si>
    <t>ACTIVO</t>
  </si>
  <si>
    <t>Disponible</t>
  </si>
  <si>
    <t>Exigible</t>
  </si>
  <si>
    <t>Activo Realizable</t>
  </si>
  <si>
    <t>Activo Fijo</t>
  </si>
  <si>
    <t>Merc. En transito</t>
  </si>
  <si>
    <t>Otros Activos</t>
  </si>
  <si>
    <t>Inversiones</t>
  </si>
  <si>
    <t>TOTAL ACTIVOS</t>
  </si>
  <si>
    <t>PASIVO CORRIENTE</t>
  </si>
  <si>
    <t>Pasivo Corriente</t>
  </si>
  <si>
    <t>Pasivo No corriente</t>
  </si>
  <si>
    <t>Patrimonio</t>
  </si>
  <si>
    <t>TOTAL PASIVO</t>
  </si>
  <si>
    <t>TOTALES</t>
  </si>
  <si>
    <t>DIFERENCIAS</t>
  </si>
  <si>
    <t>SUMAS IGUALES</t>
  </si>
  <si>
    <t>GESTIONES</t>
  </si>
  <si>
    <t>VARIACIONES</t>
  </si>
  <si>
    <t>DEBE</t>
  </si>
  <si>
    <t>HABER</t>
  </si>
  <si>
    <t>OPERACION</t>
  </si>
  <si>
    <t>FINANCIAMIENTO</t>
  </si>
  <si>
    <t>INVERSION</t>
  </si>
  <si>
    <t>RESUMEN</t>
  </si>
  <si>
    <t>Saldo en efectivo al inicio de las Operaciones</t>
  </si>
  <si>
    <t>Mas Origen de fondos</t>
  </si>
  <si>
    <t>Aplicacion de los fondos</t>
  </si>
  <si>
    <t>Saldo en efectivo al final de las operaciones</t>
  </si>
  <si>
    <t>DETALLE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</si>
</sst>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3" fontId="0" fillId="0" borderId="1" xfId="0" applyNumberForma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tabSelected="1" workbookViewId="0">
      <selection activeCell="G23" sqref="G23"/>
    </sheetView>
  </sheetViews>
  <sheetFormatPr defaultRowHeight="15"/>
  <cols>
    <col min="1" max="1" width="25.140625" customWidth="1"/>
    <col min="2" max="3" width="10.140625" bestFit="1" customWidth="1"/>
    <col min="4" max="5" width="9.28515625" bestFit="1" customWidth="1"/>
    <col min="6" max="6" width="11.7109375" bestFit="1" customWidth="1"/>
    <col min="7" max="7" width="17.140625" bestFit="1" customWidth="1"/>
    <col min="8" max="8" width="11" bestFit="1" customWidth="1"/>
  </cols>
  <sheetData>
    <row r="3" spans="1:8">
      <c r="A3" s="2" t="s">
        <v>29</v>
      </c>
      <c r="B3" s="2" t="s">
        <v>17</v>
      </c>
      <c r="C3" s="2"/>
      <c r="D3" s="2" t="s">
        <v>18</v>
      </c>
      <c r="E3" s="2"/>
      <c r="F3" s="2" t="s">
        <v>21</v>
      </c>
      <c r="G3" s="2" t="s">
        <v>22</v>
      </c>
      <c r="H3" s="2" t="s">
        <v>23</v>
      </c>
    </row>
    <row r="4" spans="1:8">
      <c r="A4" s="2"/>
      <c r="B4" s="3">
        <v>2011</v>
      </c>
      <c r="C4" s="3">
        <v>2012</v>
      </c>
      <c r="D4" s="3" t="s">
        <v>19</v>
      </c>
      <c r="E4" s="3" t="s">
        <v>20</v>
      </c>
      <c r="F4" s="2"/>
      <c r="G4" s="2"/>
      <c r="H4" s="2"/>
    </row>
    <row r="5" spans="1:8">
      <c r="A5" s="4" t="s">
        <v>0</v>
      </c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 t="s">
        <v>1</v>
      </c>
      <c r="B7" s="6">
        <v>1386620</v>
      </c>
      <c r="C7" s="6">
        <v>1760752</v>
      </c>
      <c r="D7" s="6"/>
      <c r="E7" s="6"/>
      <c r="F7" s="6"/>
      <c r="G7" s="6"/>
      <c r="H7" s="6"/>
    </row>
    <row r="8" spans="1:8">
      <c r="A8" s="1" t="s">
        <v>2</v>
      </c>
      <c r="B8" s="6">
        <v>2126211</v>
      </c>
      <c r="C8" s="6">
        <v>3205589</v>
      </c>
      <c r="D8" s="6">
        <f>+C8-B8</f>
        <v>1079378</v>
      </c>
      <c r="E8" s="6"/>
      <c r="F8" s="6">
        <f>+B8-C8</f>
        <v>-1079378</v>
      </c>
      <c r="G8" s="6"/>
      <c r="H8" s="6"/>
    </row>
    <row r="9" spans="1:8">
      <c r="A9" s="1" t="s">
        <v>3</v>
      </c>
      <c r="B9" s="6">
        <v>6329610</v>
      </c>
      <c r="C9" s="6">
        <v>9145007</v>
      </c>
      <c r="D9" s="6">
        <f>+C9-B9</f>
        <v>2815397</v>
      </c>
      <c r="E9" s="6"/>
      <c r="F9" s="6">
        <f t="shared" ref="F9:F13" si="0">+B9-C9</f>
        <v>-2815397</v>
      </c>
      <c r="G9" s="6"/>
      <c r="H9" s="6"/>
    </row>
    <row r="10" spans="1:8">
      <c r="A10" s="1" t="s">
        <v>4</v>
      </c>
      <c r="B10" s="6">
        <v>4475657</v>
      </c>
      <c r="C10" s="6">
        <v>4255599</v>
      </c>
      <c r="D10" s="6"/>
      <c r="E10" s="6">
        <f>+B10-C10</f>
        <v>220058</v>
      </c>
      <c r="F10" s="6"/>
      <c r="G10" s="6"/>
      <c r="H10" s="6">
        <f>+E10-D10</f>
        <v>220058</v>
      </c>
    </row>
    <row r="11" spans="1:8">
      <c r="A11" s="1" t="s">
        <v>5</v>
      </c>
      <c r="B11" s="6">
        <v>7211126</v>
      </c>
      <c r="C11" s="6">
        <v>6726193</v>
      </c>
      <c r="D11" s="6"/>
      <c r="E11" s="6">
        <f t="shared" ref="E11:E13" si="1">+B11-C11</f>
        <v>484933</v>
      </c>
      <c r="F11" s="6">
        <f t="shared" si="0"/>
        <v>484933</v>
      </c>
      <c r="G11" s="6"/>
      <c r="H11" s="6"/>
    </row>
    <row r="12" spans="1:8">
      <c r="A12" s="1" t="s">
        <v>6</v>
      </c>
      <c r="B12" s="6">
        <v>346619</v>
      </c>
      <c r="C12" s="6">
        <v>210370</v>
      </c>
      <c r="D12" s="6"/>
      <c r="E12" s="6">
        <f t="shared" si="1"/>
        <v>136249</v>
      </c>
      <c r="F12" s="6">
        <f t="shared" si="0"/>
        <v>136249</v>
      </c>
      <c r="G12" s="6"/>
      <c r="H12" s="6"/>
    </row>
    <row r="13" spans="1:8">
      <c r="A13" s="1" t="s">
        <v>7</v>
      </c>
      <c r="B13" s="6">
        <v>9152</v>
      </c>
      <c r="C13" s="6">
        <v>9048</v>
      </c>
      <c r="D13" s="6"/>
      <c r="E13" s="6">
        <f t="shared" si="1"/>
        <v>104</v>
      </c>
      <c r="F13" s="6"/>
      <c r="G13" s="6"/>
      <c r="H13" s="6">
        <f>+B13-C13</f>
        <v>104</v>
      </c>
    </row>
    <row r="14" spans="1:8">
      <c r="A14" s="1"/>
      <c r="B14" s="6"/>
      <c r="C14" s="6"/>
      <c r="D14" s="6"/>
      <c r="E14" s="6"/>
      <c r="F14" s="6"/>
      <c r="G14" s="6"/>
      <c r="H14" s="6"/>
    </row>
    <row r="15" spans="1:8">
      <c r="A15" s="4" t="s">
        <v>8</v>
      </c>
      <c r="B15" s="6">
        <f>SUM(B7:B13)</f>
        <v>21884995</v>
      </c>
      <c r="C15" s="6">
        <f>SUM(C7:C13)</f>
        <v>25312558</v>
      </c>
      <c r="D15" s="6">
        <f t="shared" ref="D15:E15" si="2">SUM(D7:D13)</f>
        <v>3894775</v>
      </c>
      <c r="E15" s="6">
        <f t="shared" si="2"/>
        <v>841344</v>
      </c>
      <c r="F15" s="6">
        <f>SUM(F7:F14)</f>
        <v>-3273593</v>
      </c>
      <c r="G15" s="6"/>
      <c r="H15" s="6">
        <f>SUM(H7:H14)</f>
        <v>220162</v>
      </c>
    </row>
    <row r="16" spans="1:8">
      <c r="A16" s="1"/>
      <c r="B16" s="6"/>
      <c r="C16" s="6"/>
      <c r="D16" s="6"/>
      <c r="E16" s="6"/>
      <c r="F16" s="6"/>
      <c r="G16" s="6"/>
      <c r="H16" s="6"/>
    </row>
    <row r="17" spans="1:8">
      <c r="A17" s="4" t="s">
        <v>9</v>
      </c>
      <c r="B17" s="6"/>
      <c r="C17" s="6"/>
      <c r="D17" s="6"/>
      <c r="E17" s="6"/>
      <c r="F17" s="6"/>
      <c r="G17" s="6"/>
      <c r="H17" s="6"/>
    </row>
    <row r="18" spans="1:8">
      <c r="A18" s="1"/>
      <c r="B18" s="6"/>
      <c r="C18" s="6"/>
      <c r="D18" s="6"/>
      <c r="E18" s="6"/>
      <c r="F18" s="6"/>
      <c r="G18" s="6"/>
      <c r="H18" s="6"/>
    </row>
    <row r="19" spans="1:8">
      <c r="A19" s="1" t="s">
        <v>10</v>
      </c>
      <c r="B19" s="6">
        <v>8751841</v>
      </c>
      <c r="C19" s="6">
        <v>9831442</v>
      </c>
      <c r="D19" s="6"/>
      <c r="E19" s="6">
        <f>+C19-B19</f>
        <v>1079601</v>
      </c>
      <c r="F19" s="6">
        <f>+E19-D19</f>
        <v>1079601</v>
      </c>
      <c r="G19" s="6"/>
      <c r="H19" s="6"/>
    </row>
    <row r="20" spans="1:8">
      <c r="A20" s="1" t="s">
        <v>11</v>
      </c>
      <c r="B20" s="6">
        <v>3900811</v>
      </c>
      <c r="C20" s="6">
        <v>4148567</v>
      </c>
      <c r="D20" s="6"/>
      <c r="E20" s="6">
        <f t="shared" ref="E20:E21" si="3">+C20-B20</f>
        <v>247756</v>
      </c>
      <c r="F20" s="6"/>
      <c r="G20" s="6">
        <f>+E20-D20</f>
        <v>247756</v>
      </c>
      <c r="H20" s="6"/>
    </row>
    <row r="21" spans="1:8">
      <c r="A21" s="1" t="s">
        <v>12</v>
      </c>
      <c r="B21" s="6">
        <v>9232343</v>
      </c>
      <c r="C21" s="6">
        <v>11332549</v>
      </c>
      <c r="D21" s="6"/>
      <c r="E21" s="6">
        <f t="shared" si="3"/>
        <v>2100206</v>
      </c>
      <c r="F21" s="6"/>
      <c r="G21" s="6">
        <f>+E21-D21</f>
        <v>2100206</v>
      </c>
      <c r="H21" s="6"/>
    </row>
    <row r="22" spans="1:8">
      <c r="A22" s="1"/>
      <c r="B22" s="6"/>
      <c r="C22" s="6"/>
      <c r="D22" s="6"/>
      <c r="E22" s="6"/>
      <c r="F22" s="6"/>
      <c r="G22" s="6"/>
      <c r="H22" s="6"/>
    </row>
    <row r="23" spans="1:8">
      <c r="A23" s="4" t="s">
        <v>13</v>
      </c>
      <c r="B23" s="6">
        <f>SUM(B19:B22)</f>
        <v>21884995</v>
      </c>
      <c r="C23" s="6">
        <f>SUM(C19:C22)</f>
        <v>25312558</v>
      </c>
      <c r="D23" s="6">
        <f t="shared" ref="D23:E23" si="4">SUM(D19:D22)</f>
        <v>0</v>
      </c>
      <c r="E23" s="6">
        <f t="shared" si="4"/>
        <v>3427563</v>
      </c>
      <c r="F23" s="6">
        <f>SUM(F19:F22)</f>
        <v>1079601</v>
      </c>
      <c r="G23" s="6">
        <f>SUM(G8:G22)</f>
        <v>2347962</v>
      </c>
      <c r="H23" s="6"/>
    </row>
    <row r="24" spans="1:8">
      <c r="A24" s="1"/>
      <c r="B24" s="6"/>
      <c r="C24" s="6"/>
      <c r="D24" s="6"/>
      <c r="E24" s="6"/>
      <c r="F24" s="6"/>
      <c r="G24" s="6"/>
      <c r="H24" s="6"/>
    </row>
    <row r="25" spans="1:8">
      <c r="A25" s="4" t="s">
        <v>14</v>
      </c>
      <c r="B25" s="6"/>
      <c r="C25" s="6"/>
      <c r="D25" s="6">
        <f>+D15+D23</f>
        <v>3894775</v>
      </c>
      <c r="E25" s="6">
        <f>+E15+E23</f>
        <v>4268907</v>
      </c>
      <c r="F25" s="6">
        <f>+F15+F23</f>
        <v>-2193992</v>
      </c>
      <c r="G25" s="6">
        <f>+G23+G15</f>
        <v>2347962</v>
      </c>
      <c r="H25" s="6">
        <f>+H23+H15</f>
        <v>220162</v>
      </c>
    </row>
    <row r="26" spans="1:8">
      <c r="A26" s="4" t="s">
        <v>15</v>
      </c>
      <c r="B26" s="6"/>
      <c r="C26" s="6"/>
      <c r="D26" s="6">
        <f>+E25-D25</f>
        <v>374132</v>
      </c>
      <c r="E26" s="6"/>
      <c r="F26" s="6"/>
      <c r="G26" s="6"/>
      <c r="H26" s="6"/>
    </row>
    <row r="27" spans="1:8">
      <c r="A27" s="4" t="s">
        <v>16</v>
      </c>
      <c r="B27" s="6"/>
      <c r="C27" s="6"/>
      <c r="D27" s="6">
        <f>+D25+D26</f>
        <v>4268907</v>
      </c>
      <c r="E27" s="6">
        <f>+E25+E26</f>
        <v>4268907</v>
      </c>
      <c r="F27" s="6">
        <f t="shared" ref="F27:H27" si="5">+F25+F26</f>
        <v>-2193992</v>
      </c>
      <c r="G27" s="6">
        <f t="shared" si="5"/>
        <v>2347962</v>
      </c>
      <c r="H27" s="6">
        <f t="shared" si="5"/>
        <v>220162</v>
      </c>
    </row>
    <row r="30" spans="1:8">
      <c r="A30" s="5" t="s">
        <v>24</v>
      </c>
    </row>
    <row r="31" spans="1:8">
      <c r="A31" t="s">
        <v>25</v>
      </c>
      <c r="E31" s="7">
        <f>+B7</f>
        <v>1386620</v>
      </c>
    </row>
    <row r="32" spans="1:8">
      <c r="A32" t="s">
        <v>26</v>
      </c>
      <c r="E32" s="7">
        <f>+D27</f>
        <v>4268907</v>
      </c>
    </row>
    <row r="33" spans="1:5">
      <c r="A33" t="s">
        <v>27</v>
      </c>
      <c r="E33" s="7">
        <f>+D25</f>
        <v>3894775</v>
      </c>
    </row>
    <row r="34" spans="1:5">
      <c r="A34" t="s">
        <v>28</v>
      </c>
      <c r="E34" s="7">
        <f>+E32-E33+E31</f>
        <v>1760752</v>
      </c>
    </row>
  </sheetData>
  <mergeCells count="6">
    <mergeCell ref="B3:C3"/>
    <mergeCell ref="D3:E3"/>
    <mergeCell ref="A3:A4"/>
    <mergeCell ref="F3:F4"/>
    <mergeCell ref="G3:G4"/>
    <mergeCell ref="H3:H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5750</dc:creator>
  <cp:lastModifiedBy>5750</cp:lastModifiedBy>
  <dcterms:created xsi:type="dcterms:W3CDTF">2013-10-22T00:10:14Z</dcterms:created>
  <dcterms:modified xsi:type="dcterms:W3CDTF">2013-10-22T01:27:03Z</dcterms:modified>
</cp:coreProperties>
</file>